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f03edc27ec517d/Dokumenter/!Gadstrup Vandværk a.m.b.a/!REGNSKABER OG BUDGETTER/Budgetter/Budget 2023/"/>
    </mc:Choice>
  </mc:AlternateContent>
  <xr:revisionPtr revIDLastSave="0" documentId="8_{EDBE6C64-2C89-4CBF-A631-FC47CF567374}" xr6:coauthVersionLast="47" xr6:coauthVersionMax="47" xr10:uidLastSave="{00000000-0000-0000-0000-000000000000}"/>
  <bookViews>
    <workbookView xWindow="15" yWindow="390" windowWidth="28785" windowHeight="15600" xr2:uid="{4843C8F8-CB36-43DA-BA4E-180F8A943C7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C72" i="1"/>
  <c r="D61" i="1"/>
  <c r="C61" i="1"/>
  <c r="D54" i="1"/>
  <c r="C54" i="1"/>
  <c r="D50" i="1"/>
  <c r="C50" i="1"/>
  <c r="D46" i="1"/>
  <c r="C46" i="1"/>
  <c r="D30" i="1"/>
  <c r="C30" i="1"/>
  <c r="D24" i="1"/>
  <c r="C24" i="1"/>
  <c r="D14" i="1"/>
  <c r="D63" i="1" s="1"/>
  <c r="C14" i="1"/>
  <c r="C63" i="1" s="1"/>
</calcChain>
</file>

<file path=xl/sharedStrings.xml><?xml version="1.0" encoding="utf-8"?>
<sst xmlns="http://schemas.openxmlformats.org/spreadsheetml/2006/main" count="61" uniqueCount="61">
  <si>
    <t>Gadstrup Vandværk a.m.b.a.</t>
  </si>
  <si>
    <t>Budget 2023</t>
  </si>
  <si>
    <t>Regnskab</t>
  </si>
  <si>
    <t>Budget</t>
  </si>
  <si>
    <t>Netto omsætning:</t>
  </si>
  <si>
    <t>Fast årligt bidr., 650 enh. a 850 kr</t>
  </si>
  <si>
    <t>Variabelt bidrag (70.000 a 9,00)</t>
  </si>
  <si>
    <t>Tilslutningsbidrag</t>
  </si>
  <si>
    <t>Gebyrer med moms</t>
  </si>
  <si>
    <t>Gebyrer uden moms</t>
  </si>
  <si>
    <t>Eftergivet vandafgift</t>
  </si>
  <si>
    <t>Overdækning (-) Underdækning</t>
  </si>
  <si>
    <t>Netto omsætning, i alt</t>
  </si>
  <si>
    <t>Produktionsomkostninger:</t>
  </si>
  <si>
    <t>Vedligeholdelse</t>
  </si>
  <si>
    <t>El til produktion</t>
  </si>
  <si>
    <t>Vandanalyser og boringskontrol</t>
  </si>
  <si>
    <t>Værktøj m.v.</t>
  </si>
  <si>
    <t>Vand, varme og renovation</t>
  </si>
  <si>
    <t>Gebyr grundvandsbeskyttelse</t>
  </si>
  <si>
    <t>Forsikringer</t>
  </si>
  <si>
    <t>Produktionsomkostninger, ialt</t>
  </si>
  <si>
    <t>Distributionsomkostninger:</t>
  </si>
  <si>
    <t>Løn driftspersonale</t>
  </si>
  <si>
    <t>Statsafgift - ledningstab</t>
  </si>
  <si>
    <t>Afskrivninger</t>
  </si>
  <si>
    <t>Distributionsomkostninger, ialt</t>
  </si>
  <si>
    <t>Administrationsomkostninger:</t>
  </si>
  <si>
    <t>Løn administration</t>
  </si>
  <si>
    <t>Bestyrelsesmøder mv.</t>
  </si>
  <si>
    <t>Honorar - bestyrelsesmedlemmer</t>
  </si>
  <si>
    <t>Generalforsamling</t>
  </si>
  <si>
    <t>Gaver m.v.</t>
  </si>
  <si>
    <t>Kursus</t>
  </si>
  <si>
    <t>Km-godtgørelse</t>
  </si>
  <si>
    <t>Kontorartikler og telefon m.m.</t>
  </si>
  <si>
    <t>IT, hjemmeside, Nets, PBS mv.</t>
  </si>
  <si>
    <t>Licenser</t>
  </si>
  <si>
    <t>Faglitteratur og kontingenter</t>
  </si>
  <si>
    <t>LER-oplysninger</t>
  </si>
  <si>
    <t>Tab på debitorer</t>
  </si>
  <si>
    <t>Administrationsomkostninger, i alt</t>
  </si>
  <si>
    <t>Andre driftsindtægter:</t>
  </si>
  <si>
    <t>Målerdata - Fors</t>
  </si>
  <si>
    <t>Andre driftsindtægter, i alt</t>
  </si>
  <si>
    <t>Finansielle indtægter</t>
  </si>
  <si>
    <t>Renteindtægter, bank</t>
  </si>
  <si>
    <t>Finansielle indtægter, i alt</t>
  </si>
  <si>
    <t>Finansielle omkostninger:</t>
  </si>
  <si>
    <t>Renteudgifter , bank</t>
  </si>
  <si>
    <t>Finansielle omkostninger, i alt</t>
  </si>
  <si>
    <t>Årets resultat</t>
  </si>
  <si>
    <t>AFSKRIVNINGER</t>
  </si>
  <si>
    <t>Ledningsnet (2%)</t>
  </si>
  <si>
    <t>Boringer (4%)</t>
  </si>
  <si>
    <t>Værker (3%)</t>
  </si>
  <si>
    <t>Vandmålere (15%)</t>
  </si>
  <si>
    <t>Maskiner og inventar (5%)</t>
  </si>
  <si>
    <t>Investeringsbudget</t>
  </si>
  <si>
    <t>Afskrivninger, i alt</t>
  </si>
  <si>
    <t>Godkendt på Generalforsamlingen 28. marts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</si>
</sst>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" fontId="2" fillId="2" borderId="0" xfId="0" applyNumberFormat="1" applyFont="1" applyFill="1"/>
    <xf numFmtId="1" fontId="3" fillId="0" borderId="0" xfId="0" applyNumberFormat="1" applyFont="1"/>
    <xf numFmtId="3" fontId="3" fillId="0" borderId="0" xfId="0" applyNumberFormat="1" applyFont="1"/>
    <xf numFmtId="1" fontId="0" fillId="0" borderId="0" xfId="0" applyNumberFormat="1"/>
    <xf numFmtId="1" fontId="4" fillId="0" borderId="1" xfId="0" applyNumberFormat="1" applyFont="1" applyBorder="1" applyAlignment="1">
      <alignment horizontal="center"/>
    </xf>
    <xf numFmtId="1" fontId="0" fillId="0" borderId="2" xfId="0" applyNumberFormat="1" applyBorder="1"/>
    <xf numFmtId="1" fontId="0" fillId="0" borderId="3" xfId="0" applyNumberFormat="1" applyBorder="1"/>
    <xf numFmtId="1" fontId="3" fillId="0" borderId="4" xfId="0" applyNumberFormat="1" applyFont="1" applyBorder="1"/>
    <xf numFmtId="1" fontId="3" fillId="0" borderId="5" xfId="0" applyNumberFormat="1" applyFont="1" applyBorder="1"/>
    <xf numFmtId="1" fontId="3" fillId="3" borderId="6" xfId="0" applyNumberFormat="1" applyFont="1" applyFill="1" applyBorder="1" applyAlignment="1">
      <alignment horizontal="center"/>
    </xf>
    <xf numFmtId="1" fontId="3" fillId="0" borderId="7" xfId="0" applyNumberFormat="1" applyFont="1" applyBorder="1"/>
    <xf numFmtId="1" fontId="3" fillId="0" borderId="8" xfId="0" applyNumberFormat="1" applyFont="1" applyBorder="1"/>
    <xf numFmtId="1" fontId="5" fillId="3" borderId="9" xfId="0" applyNumberFormat="1" applyFont="1" applyFill="1" applyBorder="1" applyAlignment="1">
      <alignment horizontal="center"/>
    </xf>
    <xf numFmtId="1" fontId="2" fillId="0" borderId="1" xfId="0" applyNumberFormat="1" applyFont="1" applyBorder="1"/>
    <xf numFmtId="1" fontId="3" fillId="0" borderId="2" xfId="0" applyNumberFormat="1" applyFont="1" applyBorder="1"/>
    <xf numFmtId="1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2" fillId="0" borderId="4" xfId="0" applyNumberFormat="1" applyFont="1" applyBorder="1"/>
    <xf numFmtId="1" fontId="3" fillId="0" borderId="5" xfId="0" applyNumberFormat="1" applyFont="1" applyBorder="1" applyAlignment="1">
      <alignment horizontal="justify"/>
    </xf>
    <xf numFmtId="3" fontId="3" fillId="3" borderId="6" xfId="0" applyNumberFormat="1" applyFont="1" applyFill="1" applyBorder="1"/>
    <xf numFmtId="1" fontId="5" fillId="0" borderId="7" xfId="0" quotePrefix="1" applyNumberFormat="1" applyFont="1" applyBorder="1"/>
    <xf numFmtId="3" fontId="3" fillId="3" borderId="9" xfId="0" applyNumberFormat="1" applyFont="1" applyFill="1" applyBorder="1"/>
    <xf numFmtId="3" fontId="3" fillId="3" borderId="9" xfId="0" applyNumberFormat="1" applyFont="1" applyFill="1" applyBorder="1" applyAlignment="1">
      <alignment horizontal="right"/>
    </xf>
    <xf numFmtId="1" fontId="5" fillId="0" borderId="10" xfId="0" quotePrefix="1" applyNumberFormat="1" applyFont="1" applyBorder="1"/>
    <xf numFmtId="1" fontId="3" fillId="0" borderId="11" xfId="0" applyNumberFormat="1" applyFont="1" applyBorder="1"/>
    <xf numFmtId="3" fontId="3" fillId="3" borderId="12" xfId="0" applyNumberFormat="1" applyFont="1" applyFill="1" applyBorder="1"/>
    <xf numFmtId="1" fontId="2" fillId="0" borderId="13" xfId="0" applyNumberFormat="1" applyFont="1" applyBorder="1"/>
    <xf numFmtId="1" fontId="4" fillId="0" borderId="14" xfId="0" applyNumberFormat="1" applyFont="1" applyBorder="1"/>
    <xf numFmtId="3" fontId="4" fillId="3" borderId="14" xfId="0" applyNumberFormat="1" applyFont="1" applyFill="1" applyBorder="1"/>
    <xf numFmtId="1" fontId="4" fillId="0" borderId="1" xfId="0" applyNumberFormat="1" applyFont="1" applyBorder="1"/>
    <xf numFmtId="1" fontId="4" fillId="0" borderId="2" xfId="0" applyNumberFormat="1" applyFont="1" applyBorder="1"/>
    <xf numFmtId="3" fontId="4" fillId="0" borderId="2" xfId="0" applyNumberFormat="1" applyFont="1" applyBorder="1"/>
    <xf numFmtId="3" fontId="3" fillId="0" borderId="2" xfId="0" applyNumberFormat="1" applyFont="1" applyBorder="1"/>
    <xf numFmtId="3" fontId="3" fillId="0" borderId="15" xfId="0" applyNumberFormat="1" applyFont="1" applyBorder="1"/>
    <xf numFmtId="1" fontId="5" fillId="0" borderId="13" xfId="0" quotePrefix="1" applyNumberFormat="1" applyFont="1" applyBorder="1"/>
    <xf numFmtId="1" fontId="3" fillId="0" borderId="16" xfId="0" applyNumberFormat="1" applyFont="1" applyBorder="1"/>
    <xf numFmtId="3" fontId="3" fillId="3" borderId="14" xfId="0" applyNumberFormat="1" applyFont="1" applyFill="1" applyBorder="1"/>
    <xf numFmtId="1" fontId="2" fillId="0" borderId="1" xfId="0" quotePrefix="1" applyNumberFormat="1" applyFont="1" applyBorder="1"/>
    <xf numFmtId="0" fontId="0" fillId="0" borderId="3" xfId="0" applyBorder="1"/>
    <xf numFmtId="3" fontId="2" fillId="3" borderId="17" xfId="0" applyNumberFormat="1" applyFont="1" applyFill="1" applyBorder="1"/>
    <xf numFmtId="1" fontId="5" fillId="0" borderId="0" xfId="0" quotePrefix="1" applyNumberFormat="1" applyFont="1"/>
    <xf numFmtId="3" fontId="3" fillId="4" borderId="0" xfId="0" applyNumberFormat="1" applyFont="1" applyFill="1"/>
    <xf numFmtId="3" fontId="3" fillId="4" borderId="0" xfId="0" applyNumberFormat="1" applyFont="1" applyFill="1" applyAlignment="1">
      <alignment horizontal="center"/>
    </xf>
    <xf numFmtId="0" fontId="0" fillId="0" borderId="2" xfId="0" applyBorder="1"/>
    <xf numFmtId="3" fontId="3" fillId="4" borderId="2" xfId="0" applyNumberFormat="1" applyFont="1" applyFill="1" applyBorder="1"/>
    <xf numFmtId="3" fontId="3" fillId="4" borderId="3" xfId="0" applyNumberFormat="1" applyFont="1" applyFill="1" applyBorder="1"/>
    <xf numFmtId="1" fontId="2" fillId="4" borderId="1" xfId="0" quotePrefix="1" applyNumberFormat="1" applyFont="1" applyFill="1" applyBorder="1"/>
    <xf numFmtId="1" fontId="3" fillId="4" borderId="1" xfId="0" applyNumberFormat="1" applyFont="1" applyFill="1" applyBorder="1"/>
    <xf numFmtId="3" fontId="3" fillId="3" borderId="0" xfId="0" applyNumberFormat="1" applyFont="1" applyFill="1"/>
    <xf numFmtId="1" fontId="2" fillId="0" borderId="7" xfId="0" quotePrefix="1" applyNumberFormat="1" applyFont="1" applyBorder="1"/>
    <xf numFmtId="3" fontId="2" fillId="4" borderId="0" xfId="0" applyNumberFormat="1" applyFont="1" applyFill="1"/>
    <xf numFmtId="1" fontId="2" fillId="4" borderId="1" xfId="0" quotePrefix="1" applyNumberFormat="1" applyFont="1" applyFill="1" applyBorder="1"/>
    <xf numFmtId="0" fontId="0" fillId="4" borderId="2" xfId="0" applyFill="1" applyBorder="1"/>
    <xf numFmtId="3" fontId="2" fillId="4" borderId="2" xfId="0" applyNumberFormat="1" applyFont="1" applyFill="1" applyBorder="1"/>
    <xf numFmtId="0" fontId="0" fillId="0" borderId="8" xfId="0" applyBorder="1"/>
    <xf numFmtId="1" fontId="2" fillId="4" borderId="0" xfId="0" quotePrefix="1" applyNumberFormat="1" applyFont="1" applyFill="1"/>
    <xf numFmtId="0" fontId="0" fillId="4" borderId="0" xfId="0" applyFill="1"/>
    <xf numFmtId="0" fontId="0" fillId="4" borderId="3" xfId="0" applyFill="1" applyBorder="1"/>
    <xf numFmtId="3" fontId="2" fillId="3" borderId="0" xfId="0" applyNumberFormat="1" applyFont="1" applyFill="1"/>
    <xf numFmtId="1" fontId="2" fillId="0" borderId="0" xfId="0" quotePrefix="1" applyNumberFormat="1" applyFont="1"/>
    <xf numFmtId="1" fontId="2" fillId="0" borderId="1" xfId="0" quotePrefix="1" applyNumberFormat="1" applyFont="1" applyBorder="1"/>
    <xf numFmtId="0" fontId="0" fillId="0" borderId="3" xfId="0" applyBorder="1"/>
    <xf numFmtId="3" fontId="3" fillId="3" borderId="17" xfId="0" applyNumberFormat="1" applyFont="1" applyFill="1" applyBorder="1"/>
    <xf numFmtId="1" fontId="2" fillId="4" borderId="4" xfId="0" quotePrefix="1" applyNumberFormat="1" applyFont="1" applyFill="1" applyBorder="1"/>
    <xf numFmtId="0" fontId="0" fillId="4" borderId="5" xfId="0" applyFill="1" applyBorder="1"/>
    <xf numFmtId="3" fontId="2" fillId="3" borderId="6" xfId="0" applyNumberFormat="1" applyFont="1" applyFill="1" applyBorder="1"/>
    <xf numFmtId="1" fontId="4" fillId="4" borderId="1" xfId="0" applyNumberFormat="1" applyFont="1" applyFill="1" applyBorder="1"/>
    <xf numFmtId="1" fontId="4" fillId="4" borderId="2" xfId="0" applyNumberFormat="1" applyFont="1" applyFill="1" applyBorder="1"/>
    <xf numFmtId="3" fontId="2" fillId="4" borderId="3" xfId="0" applyNumberFormat="1" applyFont="1" applyFill="1" applyBorder="1"/>
    <xf numFmtId="1" fontId="2" fillId="0" borderId="7" xfId="0" applyNumberFormat="1" applyFont="1" applyBorder="1"/>
    <xf numFmtId="1" fontId="2" fillId="0" borderId="9" xfId="0" applyNumberFormat="1" applyFont="1" applyBorder="1"/>
    <xf numFmtId="3" fontId="2" fillId="3" borderId="13" xfId="0" applyNumberFormat="1" applyFont="1" applyFill="1" applyBorder="1"/>
    <xf numFmtId="1" fontId="4" fillId="0" borderId="4" xfId="0" applyNumberFormat="1" applyFont="1" applyBorder="1"/>
    <xf numFmtId="1" fontId="2" fillId="0" borderId="18" xfId="0" applyNumberFormat="1" applyFont="1" applyBorder="1"/>
    <xf numFmtId="3" fontId="2" fillId="0" borderId="2" xfId="0" applyNumberFormat="1" applyFont="1" applyBorder="1"/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1" fontId="3" fillId="0" borderId="7" xfId="0" quotePrefix="1" applyNumberFormat="1" applyFont="1" applyBorder="1"/>
    <xf numFmtId="1" fontId="2" fillId="0" borderId="3" xfId="0" applyNumberFormat="1" applyFont="1" applyBorder="1"/>
    <xf numFmtId="0" fontId="0" fillId="0" borderId="18" xfId="0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3FD20-F895-4857-98FE-DA066A664818}">
  <dimension ref="A1:D73"/>
  <sheetViews>
    <sheetView tabSelected="1" topLeftCell="A29" workbookViewId="0">
      <selection activeCell="G9" sqref="G9"/>
    </sheetView>
  </sheetViews>
  <sheetFormatPr defaultRowHeight="15" x14ac:dyDescent="0.25"/>
  <cols>
    <col min="1" max="1" width="19" customWidth="1"/>
    <col min="2" max="2" width="48.42578125" bestFit="1" customWidth="1"/>
    <col min="3" max="3" width="11.140625" bestFit="1" customWidth="1"/>
    <col min="4" max="4" width="10.7109375" bestFit="1" customWidth="1"/>
  </cols>
  <sheetData>
    <row r="1" spans="1:4" x14ac:dyDescent="0.25">
      <c r="A1" s="1" t="s">
        <v>0</v>
      </c>
      <c r="B1" s="2"/>
      <c r="C1" s="2"/>
      <c r="D1" s="3"/>
    </row>
    <row r="2" spans="1:4" ht="15.75" thickBot="1" x14ac:dyDescent="0.3">
      <c r="A2" s="1"/>
      <c r="B2" s="2"/>
      <c r="C2" s="2"/>
      <c r="D2" s="4"/>
    </row>
    <row r="3" spans="1:4" ht="15.75" thickBot="1" x14ac:dyDescent="0.3">
      <c r="A3" s="5" t="s">
        <v>1</v>
      </c>
      <c r="B3" s="6"/>
      <c r="C3" s="6"/>
      <c r="D3" s="7"/>
    </row>
    <row r="4" spans="1:4" x14ac:dyDescent="0.25">
      <c r="A4" s="8"/>
      <c r="B4" s="9"/>
      <c r="C4" s="10">
        <v>2022</v>
      </c>
      <c r="D4" s="10">
        <v>2023</v>
      </c>
    </row>
    <row r="5" spans="1:4" ht="15.75" thickBot="1" x14ac:dyDescent="0.3">
      <c r="A5" s="11"/>
      <c r="B5" s="12"/>
      <c r="C5" s="13" t="s">
        <v>2</v>
      </c>
      <c r="D5" s="13" t="s">
        <v>3</v>
      </c>
    </row>
    <row r="6" spans="1:4" ht="15.75" thickBot="1" x14ac:dyDescent="0.3">
      <c r="A6" s="14" t="s">
        <v>4</v>
      </c>
      <c r="B6" s="15"/>
      <c r="C6" s="16"/>
      <c r="D6" s="17"/>
    </row>
    <row r="7" spans="1:4" ht="72" x14ac:dyDescent="0.25">
      <c r="A7" s="18"/>
      <c r="B7" s="19" t="s">
        <v>5</v>
      </c>
      <c r="C7" s="20">
        <v>617537</v>
      </c>
      <c r="D7" s="20">
        <v>552500</v>
      </c>
    </row>
    <row r="8" spans="1:4" x14ac:dyDescent="0.25">
      <c r="A8" s="21"/>
      <c r="B8" s="12" t="s">
        <v>6</v>
      </c>
      <c r="C8" s="22">
        <v>626522</v>
      </c>
      <c r="D8" s="22">
        <v>630000</v>
      </c>
    </row>
    <row r="9" spans="1:4" x14ac:dyDescent="0.25">
      <c r="A9" s="21"/>
      <c r="B9" s="12" t="s">
        <v>7</v>
      </c>
      <c r="C9" s="22">
        <v>42205</v>
      </c>
      <c r="D9" s="22">
        <v>0</v>
      </c>
    </row>
    <row r="10" spans="1:4" x14ac:dyDescent="0.25">
      <c r="A10" s="21"/>
      <c r="B10" s="12" t="s">
        <v>8</v>
      </c>
      <c r="C10" s="23">
        <v>480</v>
      </c>
      <c r="D10" s="23">
        <v>0</v>
      </c>
    </row>
    <row r="11" spans="1:4" x14ac:dyDescent="0.25">
      <c r="A11" s="21"/>
      <c r="B11" s="12" t="s">
        <v>9</v>
      </c>
      <c r="C11" s="22">
        <v>9500</v>
      </c>
      <c r="D11" s="22">
        <v>0</v>
      </c>
    </row>
    <row r="12" spans="1:4" x14ac:dyDescent="0.25">
      <c r="A12" s="21"/>
      <c r="B12" s="12" t="s">
        <v>10</v>
      </c>
      <c r="C12" s="22">
        <v>0</v>
      </c>
      <c r="D12" s="22">
        <v>0</v>
      </c>
    </row>
    <row r="13" spans="1:4" x14ac:dyDescent="0.25">
      <c r="A13" s="24"/>
      <c r="B13" s="25" t="s">
        <v>11</v>
      </c>
      <c r="C13" s="26">
        <v>-162252</v>
      </c>
      <c r="D13" s="26">
        <v>479289</v>
      </c>
    </row>
    <row r="14" spans="1:4" ht="15.75" thickBot="1" x14ac:dyDescent="0.3">
      <c r="A14" s="27" t="s">
        <v>12</v>
      </c>
      <c r="B14" s="28"/>
      <c r="C14" s="29">
        <f>SUM(C7:C13)</f>
        <v>1133992</v>
      </c>
      <c r="D14" s="29">
        <f>SUM(D7:D13)</f>
        <v>1661789</v>
      </c>
    </row>
    <row r="15" spans="1:4" ht="15.75" thickBot="1" x14ac:dyDescent="0.3">
      <c r="A15" s="30"/>
      <c r="B15" s="31"/>
      <c r="C15" s="32"/>
      <c r="D15" s="32"/>
    </row>
    <row r="16" spans="1:4" ht="15.75" thickBot="1" x14ac:dyDescent="0.3">
      <c r="A16" s="14" t="s">
        <v>13</v>
      </c>
      <c r="B16" s="15"/>
      <c r="C16" s="33"/>
      <c r="D16" s="34"/>
    </row>
    <row r="17" spans="1:4" x14ac:dyDescent="0.25">
      <c r="A17" s="21"/>
      <c r="B17" s="12" t="s">
        <v>14</v>
      </c>
      <c r="C17" s="20">
        <v>359784</v>
      </c>
      <c r="D17" s="20">
        <v>400000</v>
      </c>
    </row>
    <row r="18" spans="1:4" x14ac:dyDescent="0.25">
      <c r="A18" s="21"/>
      <c r="B18" s="12" t="s">
        <v>15</v>
      </c>
      <c r="C18" s="22">
        <v>120492</v>
      </c>
      <c r="D18" s="22">
        <v>150000</v>
      </c>
    </row>
    <row r="19" spans="1:4" x14ac:dyDescent="0.25">
      <c r="A19" s="21"/>
      <c r="B19" s="12" t="s">
        <v>16</v>
      </c>
      <c r="C19" s="22">
        <v>55950</v>
      </c>
      <c r="D19" s="22">
        <v>60000</v>
      </c>
    </row>
    <row r="20" spans="1:4" x14ac:dyDescent="0.25">
      <c r="A20" s="21"/>
      <c r="B20" s="12" t="s">
        <v>17</v>
      </c>
      <c r="C20" s="22"/>
      <c r="D20" s="22">
        <v>2500</v>
      </c>
    </row>
    <row r="21" spans="1:4" x14ac:dyDescent="0.25">
      <c r="A21" s="21"/>
      <c r="B21" s="12" t="s">
        <v>18</v>
      </c>
      <c r="C21" s="22">
        <v>2703</v>
      </c>
      <c r="D21" s="22">
        <v>3000</v>
      </c>
    </row>
    <row r="22" spans="1:4" x14ac:dyDescent="0.25">
      <c r="A22" s="21"/>
      <c r="B22" s="12" t="s">
        <v>19</v>
      </c>
      <c r="C22" s="22">
        <v>482</v>
      </c>
      <c r="D22" s="22"/>
    </row>
    <row r="23" spans="1:4" ht="15.75" thickBot="1" x14ac:dyDescent="0.3">
      <c r="A23" s="35"/>
      <c r="B23" s="36" t="s">
        <v>20</v>
      </c>
      <c r="C23" s="37">
        <v>8751</v>
      </c>
      <c r="D23" s="37">
        <v>10000</v>
      </c>
    </row>
    <row r="24" spans="1:4" ht="15.75" thickBot="1" x14ac:dyDescent="0.3">
      <c r="A24" s="38" t="s">
        <v>21</v>
      </c>
      <c r="B24" s="39"/>
      <c r="C24" s="40">
        <f>SUM(C17:C23)</f>
        <v>548162</v>
      </c>
      <c r="D24" s="40">
        <f>SUM(D17:D23)</f>
        <v>625500</v>
      </c>
    </row>
    <row r="25" spans="1:4" ht="15.75" thickBot="1" x14ac:dyDescent="0.3">
      <c r="A25" s="41"/>
      <c r="B25" s="2"/>
      <c r="C25" s="42"/>
      <c r="D25" s="43"/>
    </row>
    <row r="26" spans="1:4" ht="15.75" thickBot="1" x14ac:dyDescent="0.3">
      <c r="A26" s="38" t="s">
        <v>22</v>
      </c>
      <c r="B26" s="44"/>
      <c r="C26" s="45"/>
      <c r="D26" s="46"/>
    </row>
    <row r="27" spans="1:4" x14ac:dyDescent="0.25">
      <c r="A27" s="21"/>
      <c r="B27" s="12" t="s">
        <v>23</v>
      </c>
      <c r="C27" s="22">
        <v>137834</v>
      </c>
      <c r="D27" s="22">
        <v>155590</v>
      </c>
    </row>
    <row r="28" spans="1:4" x14ac:dyDescent="0.25">
      <c r="A28" s="21"/>
      <c r="B28" s="12" t="s">
        <v>24</v>
      </c>
      <c r="C28" s="22">
        <v>0</v>
      </c>
      <c r="D28" s="22">
        <v>100000</v>
      </c>
    </row>
    <row r="29" spans="1:4" ht="15.75" thickBot="1" x14ac:dyDescent="0.3">
      <c r="A29" s="21"/>
      <c r="B29" s="12" t="s">
        <v>25</v>
      </c>
      <c r="C29" s="22">
        <v>138547</v>
      </c>
      <c r="D29" s="22">
        <v>434200</v>
      </c>
    </row>
    <row r="30" spans="1:4" ht="15.75" thickBot="1" x14ac:dyDescent="0.3">
      <c r="A30" s="38" t="s">
        <v>26</v>
      </c>
      <c r="B30" s="39"/>
      <c r="C30" s="40">
        <f>SUM(C27:C29)</f>
        <v>276381</v>
      </c>
      <c r="D30" s="40">
        <f>SUM(D27:D29)</f>
        <v>689790</v>
      </c>
    </row>
    <row r="31" spans="1:4" ht="15.75" thickBot="1" x14ac:dyDescent="0.3">
      <c r="C31" s="21"/>
      <c r="D31" s="2"/>
    </row>
    <row r="32" spans="1:4" ht="15.75" thickBot="1" x14ac:dyDescent="0.3">
      <c r="A32" s="47" t="s">
        <v>27</v>
      </c>
      <c r="B32" s="48"/>
      <c r="C32" s="45"/>
      <c r="D32" s="46"/>
    </row>
    <row r="33" spans="1:4" x14ac:dyDescent="0.25">
      <c r="A33" s="21"/>
      <c r="B33" s="2" t="s">
        <v>28</v>
      </c>
      <c r="C33" s="49">
        <v>152450</v>
      </c>
      <c r="D33" s="20">
        <v>185499</v>
      </c>
    </row>
    <row r="34" spans="1:4" x14ac:dyDescent="0.25">
      <c r="A34" s="21"/>
      <c r="B34" s="12" t="s">
        <v>29</v>
      </c>
      <c r="C34" s="22">
        <v>4533</v>
      </c>
      <c r="D34" s="22">
        <v>7500</v>
      </c>
    </row>
    <row r="35" spans="1:4" x14ac:dyDescent="0.25">
      <c r="A35" s="21"/>
      <c r="B35" s="12" t="s">
        <v>30</v>
      </c>
      <c r="C35" s="22">
        <v>35960</v>
      </c>
      <c r="D35" s="22">
        <v>35000</v>
      </c>
    </row>
    <row r="36" spans="1:4" x14ac:dyDescent="0.25">
      <c r="A36" s="21"/>
      <c r="B36" s="12" t="s">
        <v>31</v>
      </c>
      <c r="C36" s="22">
        <v>1758</v>
      </c>
      <c r="D36" s="22">
        <v>6000</v>
      </c>
    </row>
    <row r="37" spans="1:4" x14ac:dyDescent="0.25">
      <c r="A37" s="21"/>
      <c r="B37" s="12" t="s">
        <v>32</v>
      </c>
      <c r="C37" s="22">
        <v>0</v>
      </c>
      <c r="D37" s="22">
        <v>2500</v>
      </c>
    </row>
    <row r="38" spans="1:4" x14ac:dyDescent="0.25">
      <c r="A38" s="21"/>
      <c r="B38" s="12" t="s">
        <v>33</v>
      </c>
      <c r="C38" s="22">
        <v>3355</v>
      </c>
      <c r="D38" s="22">
        <v>5000</v>
      </c>
    </row>
    <row r="39" spans="1:4" x14ac:dyDescent="0.25">
      <c r="A39" s="21"/>
      <c r="B39" s="12" t="s">
        <v>34</v>
      </c>
      <c r="C39" s="22">
        <v>6958</v>
      </c>
      <c r="D39" s="22">
        <v>10000</v>
      </c>
    </row>
    <row r="40" spans="1:4" x14ac:dyDescent="0.25">
      <c r="A40" s="21"/>
      <c r="B40" s="12" t="s">
        <v>35</v>
      </c>
      <c r="C40" s="22">
        <v>15143</v>
      </c>
      <c r="D40" s="22">
        <v>20000</v>
      </c>
    </row>
    <row r="41" spans="1:4" x14ac:dyDescent="0.25">
      <c r="A41" s="21"/>
      <c r="B41" s="12" t="s">
        <v>36</v>
      </c>
      <c r="C41" s="22">
        <v>49603</v>
      </c>
      <c r="D41" s="22">
        <v>45000</v>
      </c>
    </row>
    <row r="42" spans="1:4" x14ac:dyDescent="0.25">
      <c r="A42" s="21"/>
      <c r="B42" s="12" t="s">
        <v>37</v>
      </c>
      <c r="C42" s="22">
        <v>26196</v>
      </c>
      <c r="D42" s="22">
        <v>35000</v>
      </c>
    </row>
    <row r="43" spans="1:4" x14ac:dyDescent="0.25">
      <c r="A43" s="21"/>
      <c r="B43" s="12" t="s">
        <v>38</v>
      </c>
      <c r="C43" s="22">
        <v>8418</v>
      </c>
      <c r="D43" s="22">
        <v>9000</v>
      </c>
    </row>
    <row r="44" spans="1:4" x14ac:dyDescent="0.25">
      <c r="A44" s="21"/>
      <c r="B44" s="12" t="s">
        <v>39</v>
      </c>
      <c r="C44" s="22">
        <v>0</v>
      </c>
      <c r="D44" s="22">
        <v>0</v>
      </c>
    </row>
    <row r="45" spans="1:4" ht="15.75" thickBot="1" x14ac:dyDescent="0.3">
      <c r="A45" s="21"/>
      <c r="B45" s="12" t="s">
        <v>40</v>
      </c>
      <c r="C45" s="22">
        <v>6518</v>
      </c>
      <c r="D45" s="22">
        <v>0</v>
      </c>
    </row>
    <row r="46" spans="1:4" ht="15.75" thickBot="1" x14ac:dyDescent="0.3">
      <c r="A46" s="38" t="s">
        <v>41</v>
      </c>
      <c r="B46" s="44"/>
      <c r="C46" s="40">
        <f>SUM(C33:C45)</f>
        <v>310892</v>
      </c>
      <c r="D46" s="40">
        <f>SUM(D33:D45)</f>
        <v>360499</v>
      </c>
    </row>
    <row r="47" spans="1:4" ht="15.75" thickBot="1" x14ac:dyDescent="0.3">
      <c r="A47" s="50"/>
      <c r="C47" s="51"/>
      <c r="D47" s="42"/>
    </row>
    <row r="48" spans="1:4" ht="15.75" thickBot="1" x14ac:dyDescent="0.3">
      <c r="A48" s="52" t="s">
        <v>42</v>
      </c>
      <c r="B48" s="53"/>
      <c r="C48" s="54"/>
      <c r="D48" s="46"/>
    </row>
    <row r="49" spans="1:4" ht="15.75" thickBot="1" x14ac:dyDescent="0.3">
      <c r="A49" s="50"/>
      <c r="B49" s="55" t="s">
        <v>43</v>
      </c>
      <c r="C49" s="22">
        <v>13409</v>
      </c>
      <c r="D49" s="22">
        <v>14000</v>
      </c>
    </row>
    <row r="50" spans="1:4" ht="15.75" thickBot="1" x14ac:dyDescent="0.3">
      <c r="A50" s="38" t="s">
        <v>44</v>
      </c>
      <c r="B50" s="39"/>
      <c r="C50" s="40">
        <f>SUM(C49)</f>
        <v>13409</v>
      </c>
      <c r="D50" s="40">
        <f>SUM(D49)</f>
        <v>14000</v>
      </c>
    </row>
    <row r="51" spans="1:4" ht="15.75" thickBot="1" x14ac:dyDescent="0.3">
      <c r="A51" s="56"/>
      <c r="B51" s="57"/>
      <c r="C51" s="51"/>
      <c r="D51" s="42"/>
    </row>
    <row r="52" spans="1:4" ht="15.75" thickBot="1" x14ac:dyDescent="0.3">
      <c r="A52" s="52" t="s">
        <v>45</v>
      </c>
      <c r="B52" s="53"/>
      <c r="C52" s="54"/>
      <c r="D52" s="46"/>
    </row>
    <row r="53" spans="1:4" ht="15.75" thickBot="1" x14ac:dyDescent="0.3">
      <c r="A53" s="50"/>
      <c r="B53" s="55" t="s">
        <v>46</v>
      </c>
      <c r="C53" s="22">
        <v>0</v>
      </c>
      <c r="D53" s="22">
        <v>0</v>
      </c>
    </row>
    <row r="54" spans="1:4" ht="15.75" thickBot="1" x14ac:dyDescent="0.3">
      <c r="A54" s="52" t="s">
        <v>47</v>
      </c>
      <c r="B54" s="58"/>
      <c r="C54" s="40">
        <f>SUM(C53)</f>
        <v>0</v>
      </c>
      <c r="D54" s="40">
        <f>SUM(D53)</f>
        <v>0</v>
      </c>
    </row>
    <row r="55" spans="1:4" x14ac:dyDescent="0.25">
      <c r="A55" s="56"/>
      <c r="B55" s="57"/>
      <c r="C55" s="59"/>
      <c r="D55" s="59"/>
    </row>
    <row r="56" spans="1:4" x14ac:dyDescent="0.25">
      <c r="A56" s="56"/>
      <c r="B56" s="57"/>
      <c r="C56" s="59"/>
      <c r="D56" s="59"/>
    </row>
    <row r="57" spans="1:4" x14ac:dyDescent="0.25">
      <c r="A57" s="56"/>
      <c r="B57" s="57"/>
      <c r="C57" s="59"/>
      <c r="D57" s="59"/>
    </row>
    <row r="58" spans="1:4" ht="15.75" thickBot="1" x14ac:dyDescent="0.3">
      <c r="A58" s="60"/>
      <c r="C58" s="51"/>
      <c r="D58" s="42"/>
    </row>
    <row r="59" spans="1:4" ht="15.75" thickBot="1" x14ac:dyDescent="0.3">
      <c r="A59" s="52" t="s">
        <v>48</v>
      </c>
      <c r="B59" s="53"/>
      <c r="C59" s="54"/>
      <c r="D59" s="46"/>
    </row>
    <row r="60" spans="1:4" ht="15.75" thickBot="1" x14ac:dyDescent="0.3">
      <c r="A60" s="61"/>
      <c r="B60" s="62" t="s">
        <v>49</v>
      </c>
      <c r="C60" s="63">
        <v>11966</v>
      </c>
      <c r="D60" s="63">
        <v>0</v>
      </c>
    </row>
    <row r="61" spans="1:4" ht="15.75" thickBot="1" x14ac:dyDescent="0.3">
      <c r="A61" s="64" t="s">
        <v>50</v>
      </c>
      <c r="B61" s="65"/>
      <c r="C61" s="66">
        <f>SUM(C60)</f>
        <v>11966</v>
      </c>
      <c r="D61" s="66">
        <f>SUM(D60)</f>
        <v>0</v>
      </c>
    </row>
    <row r="62" spans="1:4" ht="15.75" thickBot="1" x14ac:dyDescent="0.3">
      <c r="A62" s="67"/>
      <c r="B62" s="68"/>
      <c r="C62" s="54"/>
      <c r="D62" s="69"/>
    </row>
    <row r="63" spans="1:4" ht="15.75" thickBot="1" x14ac:dyDescent="0.3">
      <c r="A63" s="70" t="s">
        <v>51</v>
      </c>
      <c r="B63" s="71"/>
      <c r="C63" s="72">
        <f>C14-C24-C30-C46+C50+C53-C61</f>
        <v>0</v>
      </c>
      <c r="D63" s="72">
        <f>D14-D24-D30-D46+D50+D53-D61</f>
        <v>0</v>
      </c>
    </row>
    <row r="64" spans="1:4" ht="15.75" thickBot="1" x14ac:dyDescent="0.3">
      <c r="A64" s="73"/>
      <c r="B64" s="74"/>
      <c r="C64" s="75"/>
      <c r="D64" s="75"/>
    </row>
    <row r="65" spans="1:4" ht="15.75" thickBot="1" x14ac:dyDescent="0.3">
      <c r="A65" s="14" t="s">
        <v>52</v>
      </c>
      <c r="B65" s="15"/>
      <c r="C65" s="76"/>
      <c r="D65" s="77"/>
    </row>
    <row r="66" spans="1:4" x14ac:dyDescent="0.25">
      <c r="A66" s="78"/>
      <c r="B66" s="12" t="s">
        <v>53</v>
      </c>
      <c r="C66" s="20">
        <v>51393</v>
      </c>
      <c r="D66" s="20">
        <v>50000</v>
      </c>
    </row>
    <row r="67" spans="1:4" x14ac:dyDescent="0.25">
      <c r="A67" s="78"/>
      <c r="B67" s="12" t="s">
        <v>54</v>
      </c>
      <c r="C67" s="22">
        <v>19213</v>
      </c>
      <c r="D67" s="22">
        <v>18400</v>
      </c>
    </row>
    <row r="68" spans="1:4" x14ac:dyDescent="0.25">
      <c r="A68" s="78"/>
      <c r="B68" s="12" t="s">
        <v>55</v>
      </c>
      <c r="C68" s="22">
        <v>21552</v>
      </c>
      <c r="D68" s="22">
        <v>20800</v>
      </c>
    </row>
    <row r="69" spans="1:4" x14ac:dyDescent="0.25">
      <c r="A69" s="78"/>
      <c r="B69" s="12" t="s">
        <v>56</v>
      </c>
      <c r="C69" s="22">
        <v>10249</v>
      </c>
      <c r="D69" s="22">
        <v>8700</v>
      </c>
    </row>
    <row r="70" spans="1:4" x14ac:dyDescent="0.25">
      <c r="A70" s="78"/>
      <c r="B70" s="12" t="s">
        <v>57</v>
      </c>
      <c r="C70" s="22">
        <v>36141</v>
      </c>
      <c r="D70" s="22">
        <v>34300</v>
      </c>
    </row>
    <row r="71" spans="1:4" ht="15.75" thickBot="1" x14ac:dyDescent="0.3">
      <c r="A71" s="78"/>
      <c r="B71" s="12" t="s">
        <v>58</v>
      </c>
      <c r="C71" s="22"/>
      <c r="D71" s="22">
        <v>302000</v>
      </c>
    </row>
    <row r="72" spans="1:4" ht="15.75" thickBot="1" x14ac:dyDescent="0.3">
      <c r="A72" s="30" t="s">
        <v>59</v>
      </c>
      <c r="B72" s="79"/>
      <c r="C72" s="40">
        <f>SUM(C66:C71)</f>
        <v>138548</v>
      </c>
      <c r="D72" s="40">
        <f>SUM(D66:D71)</f>
        <v>434200</v>
      </c>
    </row>
    <row r="73" spans="1:4" x14ac:dyDescent="0.25">
      <c r="B73" s="2" t="s">
        <v>60</v>
      </c>
      <c r="C73" s="80"/>
    </row>
  </sheetData>
  <mergeCells count="12">
    <mergeCell ref="A48:B48"/>
    <mergeCell ref="A50:B50"/>
    <mergeCell ref="A52:B52"/>
    <mergeCell ref="A54:B54"/>
    <mergeCell ref="A59:B59"/>
    <mergeCell ref="A61:B61"/>
    <mergeCell ref="D1:D2"/>
    <mergeCell ref="A3:D3"/>
    <mergeCell ref="A24:B24"/>
    <mergeCell ref="A26:B26"/>
    <mergeCell ref="A30:B30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Windows-bruger</dc:creator>
  <cp:lastModifiedBy>Windows-bruger</cp:lastModifiedBy>
  <dcterms:created xsi:type="dcterms:W3CDTF">2023-03-30T09:19:45Z</dcterms:created>
  <dcterms:modified xsi:type="dcterms:W3CDTF">2023-03-30T09:20:54Z</dcterms:modified>
</cp:coreProperties>
</file>